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AISON 2025;2026\"/>
    </mc:Choice>
  </mc:AlternateContent>
  <xr:revisionPtr revIDLastSave="0" documentId="8_{59194D9A-17D8-455D-857D-0DF0FF1294C8}" xr6:coauthVersionLast="47" xr6:coauthVersionMax="47" xr10:uidLastSave="{00000000-0000-0000-0000-000000000000}"/>
  <bookViews>
    <workbookView xWindow="-120" yWindow="-120" windowWidth="20730" windowHeight="11160" xr2:uid="{C2DBA9A7-E3E3-4677-A461-73F9F935A6AA}"/>
  </bookViews>
  <sheets>
    <sheet name="Feui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M35" i="1" s="1"/>
  <c r="E34" i="1"/>
  <c r="I33" i="1"/>
  <c r="M33" i="1" s="1"/>
  <c r="M29" i="1"/>
  <c r="I29" i="1"/>
  <c r="B28" i="1"/>
  <c r="E27" i="1"/>
  <c r="I26" i="1"/>
  <c r="M26" i="1" s="1"/>
  <c r="B22" i="1"/>
  <c r="E21" i="1"/>
  <c r="E20" i="1"/>
  <c r="I19" i="1"/>
  <c r="M19" i="1" s="1"/>
  <c r="B15" i="1"/>
  <c r="E14" i="1"/>
  <c r="E13" i="1"/>
  <c r="I12" i="1"/>
  <c r="M12" i="1" s="1"/>
  <c r="B8" i="1"/>
  <c r="E7" i="1"/>
  <c r="I9" i="1" l="1"/>
  <c r="M7" i="1"/>
  <c r="B9" i="1"/>
  <c r="E8" i="1"/>
  <c r="I16" i="1"/>
  <c r="M14" i="1"/>
  <c r="B16" i="1"/>
  <c r="E15" i="1"/>
  <c r="I23" i="1"/>
  <c r="M21" i="1"/>
  <c r="B23" i="1"/>
  <c r="E22" i="1"/>
  <c r="B29" i="1"/>
  <c r="E28" i="1"/>
  <c r="M34" i="1" l="1"/>
  <c r="I30" i="1"/>
  <c r="B30" i="1"/>
  <c r="E29" i="1"/>
  <c r="M23" i="1"/>
  <c r="I22" i="1"/>
  <c r="B24" i="1"/>
  <c r="E23" i="1"/>
  <c r="M16" i="1"/>
  <c r="I15" i="1"/>
  <c r="B17" i="1"/>
  <c r="E16" i="1"/>
  <c r="M9" i="1"/>
  <c r="I8" i="1"/>
  <c r="B10" i="1"/>
  <c r="E9" i="1"/>
  <c r="I11" i="1" l="1"/>
  <c r="M10" i="1"/>
  <c r="B11" i="1"/>
  <c r="E11" i="1" s="1"/>
  <c r="E10" i="1"/>
  <c r="I18" i="1"/>
  <c r="M17" i="1"/>
  <c r="B18" i="1"/>
  <c r="E18" i="1" s="1"/>
  <c r="E17" i="1"/>
  <c r="I25" i="1"/>
  <c r="M24" i="1"/>
  <c r="B25" i="1"/>
  <c r="E25" i="1" s="1"/>
  <c r="E24" i="1"/>
  <c r="I34" i="1"/>
  <c r="M28" i="1"/>
  <c r="B31" i="1"/>
  <c r="E30" i="1"/>
  <c r="I32" i="1" l="1"/>
  <c r="M31" i="1"/>
  <c r="B32" i="1"/>
  <c r="E32" i="1" s="1"/>
  <c r="E31" i="1"/>
  <c r="M25" i="1"/>
  <c r="I24" i="1"/>
  <c r="M22" i="1"/>
  <c r="I21" i="1"/>
  <c r="M18" i="1"/>
  <c r="I17" i="1"/>
  <c r="M15" i="1"/>
  <c r="I14" i="1"/>
  <c r="M11" i="1"/>
  <c r="I10" i="1"/>
  <c r="M8" i="1"/>
  <c r="I7" i="1"/>
  <c r="M32" i="1" l="1"/>
  <c r="I31" i="1"/>
  <c r="M30" i="1"/>
  <c r="I28" i="1"/>
</calcChain>
</file>

<file path=xl/sharedStrings.xml><?xml version="1.0" encoding="utf-8"?>
<sst xmlns="http://schemas.openxmlformats.org/spreadsheetml/2006/main" count="12" uniqueCount="8">
  <si>
    <t>CONCOURS QUALIFICATIFS - ARDECHE 2025.26</t>
  </si>
  <si>
    <t>AUBENAS</t>
  </si>
  <si>
    <t>F3-F4 2ième j 21 équipes</t>
  </si>
  <si>
    <t>Dimanche 02/11//2025</t>
  </si>
  <si>
    <t>1ère PARTIE</t>
  </si>
  <si>
    <t>2ème PARTIE</t>
  </si>
  <si>
    <t>3ème PARTIE</t>
  </si>
  <si>
    <t>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</si>
</sst>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4"/>
      <color theme="1"/>
      <name val="Aptos Narrow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8"/>
      <name val="Times New Roman"/>
      <family val="1"/>
    </font>
    <font>
      <sz val="18"/>
      <name val="Times New Roman"/>
      <family val="1"/>
    </font>
    <font>
      <b/>
      <sz val="12"/>
      <color rgb="FF203764"/>
      <name val="Times New Roman"/>
      <family val="1"/>
    </font>
    <font>
      <b/>
      <sz val="12"/>
      <color rgb="FFC9C9C9"/>
      <name val="Times New Roman"/>
      <family val="1"/>
    </font>
    <font>
      <b/>
      <sz val="1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66FF33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C9C9C9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rgb="FFD7E4BC"/>
        <bgColor rgb="FF000000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>
      <alignment horizontal="left" vertical="center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left" vertical="center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1" fillId="0" borderId="0" xfId="0" applyFont="1" applyProtection="1"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/>
    </xf>
    <xf numFmtId="0" fontId="3" fillId="9" borderId="6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1" fillId="8" borderId="13" xfId="0" applyFont="1" applyFill="1" applyBorder="1" applyAlignment="1">
      <alignment horizontal="center" vertical="center"/>
    </xf>
    <xf numFmtId="0" fontId="3" fillId="9" borderId="1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10" borderId="7" xfId="0" applyFont="1" applyFill="1" applyBorder="1" applyAlignment="1">
      <alignment horizontal="left" vertical="center"/>
    </xf>
    <xf numFmtId="0" fontId="3" fillId="9" borderId="12" xfId="0" applyFont="1" applyFill="1" applyBorder="1" applyAlignment="1" applyProtection="1">
      <alignment vertical="center" wrapText="1"/>
      <protection locked="0"/>
    </xf>
    <xf numFmtId="0" fontId="3" fillId="10" borderId="16" xfId="0" applyFont="1" applyFill="1" applyBorder="1" applyAlignment="1">
      <alignment horizontal="left" vertical="center"/>
    </xf>
    <xf numFmtId="0" fontId="3" fillId="9" borderId="0" xfId="0" applyFont="1" applyFill="1" applyAlignment="1" applyProtection="1">
      <alignment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11" borderId="21" xfId="0" applyFont="1" applyFill="1" applyBorder="1" applyAlignment="1">
      <alignment horizontal="left" vertical="center"/>
    </xf>
    <xf numFmtId="0" fontId="3" fillId="9" borderId="8" xfId="0" applyFont="1" applyFill="1" applyBorder="1" applyAlignment="1" applyProtection="1">
      <alignment vertical="center" wrapText="1"/>
      <protection locked="0"/>
    </xf>
    <xf numFmtId="0" fontId="3" fillId="9" borderId="8" xfId="0" applyFont="1" applyFill="1" applyBorder="1" applyAlignment="1" applyProtection="1">
      <alignment horizontal="center" vertical="center" wrapText="1"/>
      <protection locked="0"/>
    </xf>
    <xf numFmtId="0" fontId="1" fillId="8" borderId="23" xfId="0" applyFont="1" applyFill="1" applyBorder="1" applyAlignment="1">
      <alignment horizontal="center" vertical="center"/>
    </xf>
    <xf numFmtId="0" fontId="3" fillId="9" borderId="20" xfId="0" applyFont="1" applyFill="1" applyBorder="1" applyAlignment="1" applyProtection="1">
      <alignment horizontal="center" vertical="center" wrapText="1"/>
      <protection locked="0"/>
    </xf>
    <xf numFmtId="0" fontId="3" fillId="11" borderId="16" xfId="0" applyFont="1" applyFill="1" applyBorder="1" applyAlignment="1">
      <alignment horizontal="left" vertical="center"/>
    </xf>
    <xf numFmtId="0" fontId="3" fillId="9" borderId="14" xfId="0" applyFont="1" applyFill="1" applyBorder="1" applyAlignment="1" applyProtection="1">
      <alignment vertical="center" wrapText="1"/>
      <protection locked="0"/>
    </xf>
    <xf numFmtId="0" fontId="3" fillId="9" borderId="14" xfId="0" applyFont="1" applyFill="1" applyBorder="1" applyAlignment="1" applyProtection="1">
      <alignment horizontal="center" vertical="center" wrapText="1"/>
      <protection locked="0"/>
    </xf>
    <xf numFmtId="0" fontId="4" fillId="7" borderId="5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4" fillId="7" borderId="6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3" fillId="3" borderId="2" xfId="1" applyFont="1" applyFill="1" applyBorder="1" applyAlignment="1" applyProtection="1">
      <alignment horizontal="center" vertical="center" wrapText="1"/>
      <protection locked="0"/>
    </xf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6" fillId="4" borderId="2" xfId="1" applyFont="1" applyFill="1" applyBorder="1" applyAlignment="1" applyProtection="1">
      <alignment horizontal="center" vertical="center" wrapText="1"/>
      <protection locked="0"/>
    </xf>
    <xf numFmtId="49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5" borderId="2" xfId="1" applyNumberFormat="1" applyFont="1" applyFill="1" applyBorder="1" applyAlignment="1" applyProtection="1">
      <alignment horizontal="center" vertical="center" wrapText="1"/>
      <protection locked="0"/>
    </xf>
    <xf numFmtId="49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D4F44BBA-2BB3-46CB-887E-2E376BC9A026}"/>
  </cellStyles>
  <dxfs count="55"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auto="1"/>
      </font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auto="1"/>
      </font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auto="1"/>
      </font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auto="1"/>
      </font>
      <fill>
        <patternFill>
          <bgColor rgb="FFFFF2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2CC"/>
        </patternFill>
      </fill>
    </dxf>
    <dxf>
      <font>
        <color auto="1"/>
      </font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auto="1"/>
      </font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auto="1"/>
      </font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auto="1"/>
      </font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2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auto="1"/>
      </font>
      <fill>
        <patternFill>
          <bgColor rgb="FFFFF2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auto="1"/>
      </font>
      <fill>
        <patternFill>
          <bgColor rgb="FFFFF2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auto="1"/>
      </font>
      <fill>
        <patternFill>
          <bgColor rgb="FFFFF2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ont>
        <color auto="1"/>
      </font>
      <fill>
        <patternFill>
          <bgColor rgb="FFFFF2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2CC"/>
        </patternFill>
      </fill>
    </dxf>
    <dxf>
      <font>
        <b val="0"/>
        <i/>
      </font>
      <fill>
        <patternFill patternType="none">
          <bgColor rgb="FFFFFFFF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AISON%202025;2026\Copie%20de%20Template%20Groupe%2021%20Eq%20F3F4%20Aubenas%20&#224;%20diffuser.xlsx" TargetMode="External"/><Relationship Id="rId1" Type="http://schemas.openxmlformats.org/officeDocument/2006/relationships/externalLinkPath" Target="Copie%20de%20Template%20Groupe%2021%20Eq%20F3F4%20Aubenas%20&#224;%20diffus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benas 2ièmeJ 02 11 2025 F3-F4"/>
      <sheetName val="Déroulé"/>
      <sheetName val="Liste Equipes_Tirage"/>
      <sheetName val="1A_G"/>
      <sheetName val="1A_Cl"/>
      <sheetName val="1A_F"/>
      <sheetName val="1A_C."/>
    </sheetNames>
    <sheetDataSet>
      <sheetData sheetId="0"/>
      <sheetData sheetId="1"/>
      <sheetData sheetId="2">
        <row r="2">
          <cell r="B2" t="str">
            <v>CHALANCON Eliette</v>
          </cell>
          <cell r="D2">
            <v>19</v>
          </cell>
        </row>
        <row r="3">
          <cell r="B3" t="str">
            <v>CHOSSON Virginie</v>
          </cell>
          <cell r="D3">
            <v>12</v>
          </cell>
        </row>
        <row r="4">
          <cell r="B4" t="str">
            <v>DEMARS Christel</v>
          </cell>
          <cell r="D4">
            <v>7</v>
          </cell>
        </row>
        <row r="5">
          <cell r="B5" t="str">
            <v>CANCADE Julina</v>
          </cell>
          <cell r="D5">
            <v>5</v>
          </cell>
        </row>
        <row r="6">
          <cell r="B6" t="str">
            <v>PATOUILLARD Delphine</v>
          </cell>
          <cell r="D6">
            <v>8</v>
          </cell>
        </row>
        <row r="7">
          <cell r="B7" t="str">
            <v>MONTERIMARD Ghislaine</v>
          </cell>
          <cell r="D7">
            <v>4</v>
          </cell>
        </row>
        <row r="8">
          <cell r="B8" t="str">
            <v>BRUYERE Angélique</v>
          </cell>
          <cell r="D8">
            <v>16</v>
          </cell>
        </row>
        <row r="9">
          <cell r="B9" t="str">
            <v>MAIRE Laurence</v>
          </cell>
          <cell r="D9">
            <v>20</v>
          </cell>
        </row>
        <row r="10">
          <cell r="B10" t="str">
            <v>PEYRET Annie</v>
          </cell>
          <cell r="D10">
            <v>15</v>
          </cell>
        </row>
        <row r="11">
          <cell r="B11" t="str">
            <v>LIOZON Nathalie</v>
          </cell>
          <cell r="D11">
            <v>21</v>
          </cell>
        </row>
        <row r="12">
          <cell r="B12" t="str">
            <v>FERROUSSIER Claudette</v>
          </cell>
          <cell r="D12">
            <v>6</v>
          </cell>
        </row>
        <row r="13">
          <cell r="B13" t="str">
            <v>TEYSSIER Nathalie</v>
          </cell>
          <cell r="D13">
            <v>10</v>
          </cell>
        </row>
        <row r="14">
          <cell r="B14" t="str">
            <v>CUNEY Marie-Françoise</v>
          </cell>
          <cell r="D14">
            <v>3</v>
          </cell>
        </row>
        <row r="15">
          <cell r="B15" t="str">
            <v>FRAYSSE Dominique</v>
          </cell>
          <cell r="D15">
            <v>9</v>
          </cell>
        </row>
        <row r="16">
          <cell r="B16" t="str">
            <v>ROYER Dorianne</v>
          </cell>
          <cell r="D16">
            <v>14</v>
          </cell>
        </row>
        <row r="17">
          <cell r="B17" t="str">
            <v>GRIVELET-GIN Fabienne</v>
          </cell>
          <cell r="D17">
            <v>11</v>
          </cell>
        </row>
        <row r="18">
          <cell r="B18" t="str">
            <v>CHARBONNIER Brigitte</v>
          </cell>
          <cell r="D18">
            <v>2</v>
          </cell>
        </row>
        <row r="19">
          <cell r="B19" t="str">
            <v>DAMON Anne-Sophie</v>
          </cell>
          <cell r="D19">
            <v>13</v>
          </cell>
        </row>
        <row r="20">
          <cell r="B20" t="str">
            <v>GRANGE Sonia</v>
          </cell>
          <cell r="D20">
            <v>17</v>
          </cell>
        </row>
        <row r="21">
          <cell r="B21" t="str">
            <v>SASSOLAS Josiane</v>
          </cell>
          <cell r="D21">
            <v>18</v>
          </cell>
        </row>
        <row r="22">
          <cell r="B22" t="str">
            <v>DALLOZ Corinne</v>
          </cell>
          <cell r="D22">
            <v>1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70CF9-2B37-4518-9365-7B66B82530FA}">
  <sheetPr>
    <pageSetUpPr fitToPage="1"/>
  </sheetPr>
  <dimension ref="A1:N38"/>
  <sheetViews>
    <sheetView tabSelected="1" workbookViewId="0">
      <selection activeCell="C1" sqref="C1:F1"/>
    </sheetView>
  </sheetViews>
  <sheetFormatPr baseColWidth="10" defaultRowHeight="18.75" x14ac:dyDescent="0.3"/>
  <cols>
    <col min="1" max="1" width="6.8984375" customWidth="1"/>
    <col min="2" max="2" width="4" customWidth="1"/>
    <col min="3" max="3" width="3" customWidth="1"/>
    <col min="4" max="4" width="1.296875" customWidth="1"/>
    <col min="5" max="5" width="21.8984375" customWidth="1"/>
    <col min="6" max="6" width="4.796875" customWidth="1"/>
    <col min="8" max="8" width="1.19921875" customWidth="1"/>
    <col min="9" max="9" width="21.69921875" customWidth="1"/>
    <col min="10" max="10" width="4.8984375" customWidth="1"/>
    <col min="11" max="11" width="3.19921875" customWidth="1"/>
    <col min="12" max="12" width="1.59765625" customWidth="1"/>
    <col min="13" max="13" width="20.8984375" customWidth="1"/>
    <col min="14" max="14" width="5" customWidth="1"/>
  </cols>
  <sheetData>
    <row r="1" spans="1:14" ht="19.5" thickBot="1" x14ac:dyDescent="0.35">
      <c r="A1" s="1"/>
      <c r="B1" s="1"/>
      <c r="C1" s="67" t="s">
        <v>0</v>
      </c>
      <c r="D1" s="58"/>
      <c r="E1" s="58"/>
      <c r="F1" s="58"/>
      <c r="G1" s="59" t="s">
        <v>1</v>
      </c>
      <c r="H1" s="60"/>
      <c r="I1" s="61"/>
      <c r="J1" s="1"/>
      <c r="K1" s="1"/>
      <c r="L1" s="1"/>
      <c r="M1" s="1"/>
      <c r="N1" s="1"/>
    </row>
    <row r="2" spans="1:14" ht="19.5" thickBot="1" x14ac:dyDescent="0.35">
      <c r="A2" s="1"/>
      <c r="B2" s="1"/>
      <c r="C2" s="62" t="s">
        <v>2</v>
      </c>
      <c r="D2" s="63"/>
      <c r="E2" s="63"/>
      <c r="F2" s="63"/>
      <c r="G2" s="64" t="s">
        <v>3</v>
      </c>
      <c r="H2" s="65"/>
      <c r="I2" s="66"/>
      <c r="J2" s="1"/>
      <c r="K2" s="1"/>
      <c r="L2" s="1"/>
      <c r="M2" s="1"/>
      <c r="N2" s="1"/>
    </row>
    <row r="3" spans="1:14" x14ac:dyDescent="0.3">
      <c r="A3" s="1"/>
      <c r="B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3.25" thickBot="1" x14ac:dyDescent="0.35">
      <c r="A4" s="2"/>
      <c r="B4" s="3"/>
      <c r="C4" s="1"/>
      <c r="D4" s="25"/>
      <c r="E4" s="4"/>
      <c r="F4" s="1"/>
      <c r="G4" s="4"/>
      <c r="H4" s="25"/>
      <c r="I4" s="5"/>
      <c r="J4" s="6"/>
      <c r="K4" s="1"/>
      <c r="L4" s="1"/>
      <c r="M4" s="1"/>
      <c r="N4" s="1"/>
    </row>
    <row r="5" spans="1:14" ht="23.25" thickBot="1" x14ac:dyDescent="0.35">
      <c r="A5" s="2"/>
      <c r="B5" s="3"/>
      <c r="C5" s="55" t="s">
        <v>4</v>
      </c>
      <c r="D5" s="56"/>
      <c r="E5" s="56"/>
      <c r="F5" s="57"/>
      <c r="G5" s="55" t="s">
        <v>5</v>
      </c>
      <c r="H5" s="56"/>
      <c r="I5" s="56"/>
      <c r="J5" s="57"/>
      <c r="K5" s="55" t="s">
        <v>6</v>
      </c>
      <c r="L5" s="56"/>
      <c r="M5" s="56"/>
      <c r="N5" s="57"/>
    </row>
    <row r="6" spans="1:14" ht="23.25" thickBot="1" x14ac:dyDescent="0.35">
      <c r="A6" s="7"/>
      <c r="B6" s="3"/>
      <c r="C6" s="8"/>
      <c r="D6" s="26"/>
      <c r="E6" s="8"/>
      <c r="F6" s="9"/>
      <c r="G6" s="8"/>
      <c r="H6" s="26"/>
      <c r="I6" s="11"/>
      <c r="J6" s="12"/>
      <c r="K6" s="1"/>
      <c r="L6" s="1"/>
      <c r="M6" s="1"/>
      <c r="N6" s="1"/>
    </row>
    <row r="7" spans="1:14" ht="19.5" thickTop="1" x14ac:dyDescent="0.3">
      <c r="A7" s="52">
        <v>1</v>
      </c>
      <c r="B7" s="27">
        <v>1</v>
      </c>
      <c r="C7" s="48">
        <v>1</v>
      </c>
      <c r="D7" s="28"/>
      <c r="E7" s="13" t="str">
        <f>IF(ISNA(MATCH(B7,'[1]Liste Equipes_Tirage'!$D$2:$D$22,0)),"",INDEX('[1]Liste Equipes_Tirage'!$B$2:$B$22,MATCH(B7,'[1]Liste Equipes_Tirage'!$D$2:$D$22,0)))</f>
        <v>DALLOZ Corinne</v>
      </c>
      <c r="F7" s="14"/>
      <c r="G7" s="48">
        <v>5</v>
      </c>
      <c r="H7" s="29"/>
      <c r="I7" s="13" t="str">
        <f>+E11</f>
        <v>CANCADE Julina</v>
      </c>
      <c r="J7" s="14"/>
      <c r="K7" s="50">
        <v>3</v>
      </c>
      <c r="L7" s="28"/>
      <c r="M7" s="13" t="str">
        <f>+E7</f>
        <v>DALLOZ Corinne</v>
      </c>
      <c r="N7" s="14"/>
    </row>
    <row r="8" spans="1:14" ht="19.5" thickBot="1" x14ac:dyDescent="0.35">
      <c r="A8" s="53"/>
      <c r="B8" s="30">
        <f>B7+1</f>
        <v>2</v>
      </c>
      <c r="C8" s="49"/>
      <c r="D8" s="31"/>
      <c r="E8" s="15" t="str">
        <f>IF(ISNA(MATCH(B8,'[1]Liste Equipes_Tirage'!$D$2:$D$22,0)),"",INDEX('[1]Liste Equipes_Tirage'!$B$2:$B$22,MATCH(B8,'[1]Liste Equipes_Tirage'!$D$2:$D$22,0)))</f>
        <v>CHARBONNIER Brigitte</v>
      </c>
      <c r="F8" s="16"/>
      <c r="G8" s="49"/>
      <c r="H8" s="32"/>
      <c r="I8" s="15" t="str">
        <f>+E8</f>
        <v>CHARBONNIER Brigitte</v>
      </c>
      <c r="J8" s="16"/>
      <c r="K8" s="49"/>
      <c r="L8" s="31"/>
      <c r="M8" s="17" t="str">
        <f>+E11</f>
        <v>CANCADE Julina</v>
      </c>
      <c r="N8" s="16"/>
    </row>
    <row r="9" spans="1:14" x14ac:dyDescent="0.3">
      <c r="A9" s="53"/>
      <c r="B9" s="30">
        <f t="shared" ref="B9:B11" si="0">B8+1</f>
        <v>3</v>
      </c>
      <c r="C9" s="51">
        <v>2</v>
      </c>
      <c r="D9" s="28"/>
      <c r="E9" s="33" t="str">
        <f>IF(ISNA(MATCH(B9,'[1]Liste Equipes_Tirage'!$D$2:$D$22,0)),"",INDEX('[1]Liste Equipes_Tirage'!$B$2:$B$22,MATCH(B9,'[1]Liste Equipes_Tirage'!$D$2:$D$22,0)))</f>
        <v>CUNEY Marie-Françoise</v>
      </c>
      <c r="F9" s="14"/>
      <c r="G9" s="51">
        <v>6</v>
      </c>
      <c r="H9" s="34"/>
      <c r="I9" s="33" t="str">
        <f>E7</f>
        <v>DALLOZ Corinne</v>
      </c>
      <c r="J9" s="14"/>
      <c r="K9" s="48">
        <v>4</v>
      </c>
      <c r="L9" s="28"/>
      <c r="M9" s="33" t="str">
        <f>+E8</f>
        <v>CHARBONNIER Brigitte</v>
      </c>
      <c r="N9" s="14"/>
    </row>
    <row r="10" spans="1:14" ht="19.5" thickBot="1" x14ac:dyDescent="0.35">
      <c r="A10" s="53"/>
      <c r="B10" s="30">
        <f t="shared" si="0"/>
        <v>4</v>
      </c>
      <c r="C10" s="49"/>
      <c r="D10" s="31"/>
      <c r="E10" s="35" t="str">
        <f>IF(ISNA(MATCH(B10,'[1]Liste Equipes_Tirage'!$D$2:$D$22,0)),"",INDEX('[1]Liste Equipes_Tirage'!$B$2:$B$22,MATCH(B10,'[1]Liste Equipes_Tirage'!$D$2:$D$22,0)))</f>
        <v>MONTERIMARD Ghislaine</v>
      </c>
      <c r="F10" s="18"/>
      <c r="G10" s="49"/>
      <c r="H10" s="36"/>
      <c r="I10" s="35" t="str">
        <f>+E10</f>
        <v>MONTERIMARD Ghislaine</v>
      </c>
      <c r="J10" s="18"/>
      <c r="K10" s="49"/>
      <c r="L10" s="31"/>
      <c r="M10" s="35" t="str">
        <f>+E9</f>
        <v>CUNEY Marie-Françoise</v>
      </c>
      <c r="N10" s="18"/>
    </row>
    <row r="11" spans="1:14" x14ac:dyDescent="0.3">
      <c r="A11" s="53"/>
      <c r="B11" s="30">
        <f t="shared" si="0"/>
        <v>5</v>
      </c>
      <c r="C11" s="37"/>
      <c r="D11" s="34"/>
      <c r="E11" s="38" t="str">
        <f>IF(ISNA(MATCH(B11,'[1]Liste Equipes_Tirage'!$D$2:$D$22,0)),"",INDEX('[1]Liste Equipes_Tirage'!$B$2:$B$22,MATCH(B11,'[1]Liste Equipes_Tirage'!$D$2:$D$22,0)))</f>
        <v>CANCADE Julina</v>
      </c>
      <c r="F11" s="19">
        <v>13</v>
      </c>
      <c r="G11" s="39"/>
      <c r="H11" s="28"/>
      <c r="I11" s="38" t="str">
        <f>+E9</f>
        <v>CUNEY Marie-Françoise</v>
      </c>
      <c r="J11" s="19">
        <v>13</v>
      </c>
      <c r="K11" s="40"/>
      <c r="L11" s="39"/>
      <c r="M11" s="38" t="str">
        <f>+E10</f>
        <v>MONTERIMARD Ghislaine</v>
      </c>
      <c r="N11" s="19">
        <v>13</v>
      </c>
    </row>
    <row r="12" spans="1:14" ht="19.5" thickBot="1" x14ac:dyDescent="0.35">
      <c r="A12" s="54"/>
      <c r="B12" s="41"/>
      <c r="C12" s="42"/>
      <c r="D12" s="31"/>
      <c r="E12" s="43" t="s">
        <v>7</v>
      </c>
      <c r="F12" s="16">
        <v>7</v>
      </c>
      <c r="G12" s="44"/>
      <c r="H12" s="31"/>
      <c r="I12" s="43" t="str">
        <f>+E12</f>
        <v>OFFICE</v>
      </c>
      <c r="J12" s="16">
        <v>7</v>
      </c>
      <c r="K12" s="45"/>
      <c r="L12" s="44"/>
      <c r="M12" s="43" t="str">
        <f>+I12</f>
        <v>OFFICE</v>
      </c>
      <c r="N12" s="16">
        <v>7</v>
      </c>
    </row>
    <row r="13" spans="1:14" ht="24" thickBot="1" x14ac:dyDescent="0.35">
      <c r="A13" s="20"/>
      <c r="B13" s="21"/>
      <c r="C13" s="21"/>
      <c r="D13" s="21"/>
      <c r="E13" s="22" t="str">
        <f>IF(ISNA(MATCH(B13,'[1]Liste Equipes_Tirage'!$D$2:$D$22,0)),"",INDEX('[1]Liste Equipes_Tirage'!$B$2:$B$22,MATCH(B13,'[1]Liste Equipes_Tirage'!$D$2:$D$22,0)))</f>
        <v/>
      </c>
      <c r="F13" s="21"/>
      <c r="G13" s="23"/>
      <c r="H13" s="23"/>
      <c r="I13" s="22"/>
      <c r="J13" s="21"/>
      <c r="K13" s="24"/>
      <c r="L13" s="24"/>
      <c r="M13" s="22"/>
      <c r="N13" s="21"/>
    </row>
    <row r="14" spans="1:14" ht="19.5" thickTop="1" x14ac:dyDescent="0.3">
      <c r="A14" s="52">
        <v>2</v>
      </c>
      <c r="B14" s="27">
        <v>6</v>
      </c>
      <c r="C14" s="48">
        <v>3</v>
      </c>
      <c r="D14" s="28"/>
      <c r="E14" s="13" t="str">
        <f>IF(ISNA(MATCH(B14,'[1]Liste Equipes_Tirage'!$D$2:$D$22,0)),"",INDEX('[1]Liste Equipes_Tirage'!$B$2:$B$22,MATCH(B14,'[1]Liste Equipes_Tirage'!$D$2:$D$22,0)))</f>
        <v>FERROUSSIER Claudette</v>
      </c>
      <c r="F14" s="14"/>
      <c r="G14" s="48">
        <v>7</v>
      </c>
      <c r="H14" s="29"/>
      <c r="I14" s="13" t="str">
        <f>+E18</f>
        <v>TEYSSIER Nathalie</v>
      </c>
      <c r="J14" s="14"/>
      <c r="K14" s="50">
        <v>1</v>
      </c>
      <c r="L14" s="28"/>
      <c r="M14" s="13" t="str">
        <f>+E14</f>
        <v>FERROUSSIER Claudette</v>
      </c>
      <c r="N14" s="14"/>
    </row>
    <row r="15" spans="1:14" ht="19.5" thickBot="1" x14ac:dyDescent="0.35">
      <c r="A15" s="53"/>
      <c r="B15" s="30">
        <f>B14+1</f>
        <v>7</v>
      </c>
      <c r="C15" s="49"/>
      <c r="D15" s="31"/>
      <c r="E15" s="15" t="str">
        <f>IF(ISNA(MATCH(B15,'[1]Liste Equipes_Tirage'!$D$2:$D$22,0)),"",INDEX('[1]Liste Equipes_Tirage'!$B$2:$B$22,MATCH(B15,'[1]Liste Equipes_Tirage'!$D$2:$D$22,0)))</f>
        <v>DEMARS Christel</v>
      </c>
      <c r="F15" s="16"/>
      <c r="G15" s="49"/>
      <c r="H15" s="32"/>
      <c r="I15" s="15" t="str">
        <f>+E15</f>
        <v>DEMARS Christel</v>
      </c>
      <c r="J15" s="16"/>
      <c r="K15" s="49"/>
      <c r="L15" s="31"/>
      <c r="M15" s="17" t="str">
        <f>+E18</f>
        <v>TEYSSIER Nathalie</v>
      </c>
      <c r="N15" s="16"/>
    </row>
    <row r="16" spans="1:14" x14ac:dyDescent="0.3">
      <c r="A16" s="53"/>
      <c r="B16" s="30">
        <f t="shared" ref="B16:B18" si="1">B15+1</f>
        <v>8</v>
      </c>
      <c r="C16" s="51">
        <v>4</v>
      </c>
      <c r="D16" s="28"/>
      <c r="E16" s="33" t="str">
        <f>IF(ISNA(MATCH(B16,'[1]Liste Equipes_Tirage'!$D$2:$D$22,0)),"",INDEX('[1]Liste Equipes_Tirage'!$B$2:$B$22,MATCH(B16,'[1]Liste Equipes_Tirage'!$D$2:$D$22,0)))</f>
        <v>PATOUILLARD Delphine</v>
      </c>
      <c r="F16" s="14"/>
      <c r="G16" s="51">
        <v>8</v>
      </c>
      <c r="H16" s="34"/>
      <c r="I16" s="33" t="str">
        <f>E14</f>
        <v>FERROUSSIER Claudette</v>
      </c>
      <c r="J16" s="14"/>
      <c r="K16" s="48">
        <v>2</v>
      </c>
      <c r="L16" s="28"/>
      <c r="M16" s="33" t="str">
        <f>+E15</f>
        <v>DEMARS Christel</v>
      </c>
      <c r="N16" s="14"/>
    </row>
    <row r="17" spans="1:14" ht="19.5" thickBot="1" x14ac:dyDescent="0.35">
      <c r="A17" s="53"/>
      <c r="B17" s="30">
        <f t="shared" si="1"/>
        <v>9</v>
      </c>
      <c r="C17" s="49"/>
      <c r="D17" s="31"/>
      <c r="E17" s="35" t="str">
        <f>IF(ISNA(MATCH(B17,'[1]Liste Equipes_Tirage'!$D$2:$D$22,0)),"",INDEX('[1]Liste Equipes_Tirage'!$B$2:$B$22,MATCH(B17,'[1]Liste Equipes_Tirage'!$D$2:$D$22,0)))</f>
        <v>FRAYSSE Dominique</v>
      </c>
      <c r="F17" s="18"/>
      <c r="G17" s="49"/>
      <c r="H17" s="36"/>
      <c r="I17" s="35" t="str">
        <f>+E17</f>
        <v>FRAYSSE Dominique</v>
      </c>
      <c r="J17" s="18"/>
      <c r="K17" s="49"/>
      <c r="L17" s="31"/>
      <c r="M17" s="35" t="str">
        <f>+E16</f>
        <v>PATOUILLARD Delphine</v>
      </c>
      <c r="N17" s="18"/>
    </row>
    <row r="18" spans="1:14" x14ac:dyDescent="0.3">
      <c r="A18" s="53"/>
      <c r="B18" s="30">
        <f t="shared" si="1"/>
        <v>10</v>
      </c>
      <c r="C18" s="37"/>
      <c r="D18" s="34"/>
      <c r="E18" s="38" t="str">
        <f>IF(ISNA(MATCH(B18,'[1]Liste Equipes_Tirage'!$D$2:$D$22,0)),"",INDEX('[1]Liste Equipes_Tirage'!$B$2:$B$22,MATCH(B18,'[1]Liste Equipes_Tirage'!$D$2:$D$22,0)))</f>
        <v>TEYSSIER Nathalie</v>
      </c>
      <c r="F18" s="19">
        <v>13</v>
      </c>
      <c r="G18" s="39"/>
      <c r="H18" s="28"/>
      <c r="I18" s="38" t="str">
        <f>+E16</f>
        <v>PATOUILLARD Delphine</v>
      </c>
      <c r="J18" s="19">
        <v>13</v>
      </c>
      <c r="K18" s="40"/>
      <c r="L18" s="39"/>
      <c r="M18" s="38" t="str">
        <f>+E17</f>
        <v>FRAYSSE Dominique</v>
      </c>
      <c r="N18" s="19">
        <v>13</v>
      </c>
    </row>
    <row r="19" spans="1:14" ht="19.5" thickBot="1" x14ac:dyDescent="0.35">
      <c r="A19" s="54"/>
      <c r="B19" s="41"/>
      <c r="C19" s="42"/>
      <c r="D19" s="31"/>
      <c r="E19" s="43" t="s">
        <v>7</v>
      </c>
      <c r="F19" s="16">
        <v>7</v>
      </c>
      <c r="G19" s="44"/>
      <c r="H19" s="31"/>
      <c r="I19" s="43" t="str">
        <f>+E19</f>
        <v>OFFICE</v>
      </c>
      <c r="J19" s="16">
        <v>7</v>
      </c>
      <c r="K19" s="45"/>
      <c r="L19" s="44"/>
      <c r="M19" s="43" t="str">
        <f>+I19</f>
        <v>OFFICE</v>
      </c>
      <c r="N19" s="16">
        <v>7</v>
      </c>
    </row>
    <row r="20" spans="1:14" ht="24" thickBot="1" x14ac:dyDescent="0.35">
      <c r="A20" s="20"/>
      <c r="B20" s="21"/>
      <c r="C20" s="21"/>
      <c r="D20" s="21"/>
      <c r="E20" s="22" t="str">
        <f>IF(ISNA(MATCH(B20,'[1]Liste Equipes_Tirage'!$D$2:$D$22,0)),"",INDEX('[1]Liste Equipes_Tirage'!$B$2:$B$22,MATCH(B20,'[1]Liste Equipes_Tirage'!$D$2:$D$22,0)))</f>
        <v/>
      </c>
      <c r="F20" s="21"/>
      <c r="G20" s="23"/>
      <c r="H20" s="23"/>
      <c r="I20" s="22"/>
      <c r="J20" s="21"/>
      <c r="K20" s="24"/>
      <c r="L20" s="24"/>
      <c r="M20" s="22"/>
      <c r="N20" s="21"/>
    </row>
    <row r="21" spans="1:14" ht="20.25" thickTop="1" thickBot="1" x14ac:dyDescent="0.35">
      <c r="A21" s="52">
        <v>3</v>
      </c>
      <c r="B21" s="27">
        <v>11</v>
      </c>
      <c r="C21" s="48">
        <v>5</v>
      </c>
      <c r="D21" s="28"/>
      <c r="E21" s="13" t="str">
        <f>IF(ISNA(MATCH(B21,'[1]Liste Equipes_Tirage'!$D$2:$D$22,0)),"",INDEX('[1]Liste Equipes_Tirage'!$B$2:$B$22,MATCH(B21,'[1]Liste Equipes_Tirage'!$D$2:$D$22,0)))</f>
        <v>GRIVELET-GIN Fabienne</v>
      </c>
      <c r="F21" s="14"/>
      <c r="G21" s="48">
        <v>1</v>
      </c>
      <c r="H21" s="29"/>
      <c r="I21" s="13" t="str">
        <f>+E25</f>
        <v>PEYRET Annie</v>
      </c>
      <c r="J21" s="14"/>
      <c r="K21" s="50">
        <v>7</v>
      </c>
      <c r="L21" s="28"/>
      <c r="M21" s="13" t="str">
        <f>+E21</f>
        <v>GRIVELET-GIN Fabienne</v>
      </c>
      <c r="N21" s="14"/>
    </row>
    <row r="22" spans="1:14" ht="19.5" thickBot="1" x14ac:dyDescent="0.35">
      <c r="A22" s="53"/>
      <c r="B22" s="27">
        <f>B21+1</f>
        <v>12</v>
      </c>
      <c r="C22" s="49"/>
      <c r="D22" s="31"/>
      <c r="E22" s="15" t="str">
        <f>IF(ISNA(MATCH(B22,'[1]Liste Equipes_Tirage'!$D$2:$D$22,0)),"",INDEX('[1]Liste Equipes_Tirage'!$B$2:$B$22,MATCH(B22,'[1]Liste Equipes_Tirage'!$D$2:$D$22,0)))</f>
        <v>CHOSSON Virginie</v>
      </c>
      <c r="F22" s="16"/>
      <c r="G22" s="49"/>
      <c r="H22" s="32"/>
      <c r="I22" s="15" t="str">
        <f>+E22</f>
        <v>CHOSSON Virginie</v>
      </c>
      <c r="J22" s="16"/>
      <c r="K22" s="49"/>
      <c r="L22" s="31"/>
      <c r="M22" s="17" t="str">
        <f>+E25</f>
        <v>PEYRET Annie</v>
      </c>
      <c r="N22" s="16"/>
    </row>
    <row r="23" spans="1:14" ht="19.5" thickBot="1" x14ac:dyDescent="0.35">
      <c r="A23" s="53"/>
      <c r="B23" s="27">
        <f t="shared" ref="B23:B25" si="2">B22+1</f>
        <v>13</v>
      </c>
      <c r="C23" s="51">
        <v>6</v>
      </c>
      <c r="D23" s="28"/>
      <c r="E23" s="33" t="str">
        <f>IF(ISNA(MATCH(B23,'[1]Liste Equipes_Tirage'!$D$2:$D$22,0)),"",INDEX('[1]Liste Equipes_Tirage'!$B$2:$B$22,MATCH(B23,'[1]Liste Equipes_Tirage'!$D$2:$D$22,0)))</f>
        <v>DAMON Anne-Sophie</v>
      </c>
      <c r="F23" s="14"/>
      <c r="G23" s="51">
        <v>2</v>
      </c>
      <c r="H23" s="34"/>
      <c r="I23" s="33" t="str">
        <f>E21</f>
        <v>GRIVELET-GIN Fabienne</v>
      </c>
      <c r="J23" s="14"/>
      <c r="K23" s="48">
        <v>8</v>
      </c>
      <c r="L23" s="28"/>
      <c r="M23" s="33" t="str">
        <f>+E22</f>
        <v>CHOSSON Virginie</v>
      </c>
      <c r="N23" s="14"/>
    </row>
    <row r="24" spans="1:14" ht="19.5" thickBot="1" x14ac:dyDescent="0.35">
      <c r="A24" s="53"/>
      <c r="B24" s="27">
        <f t="shared" si="2"/>
        <v>14</v>
      </c>
      <c r="C24" s="49"/>
      <c r="D24" s="31"/>
      <c r="E24" s="35" t="str">
        <f>IF(ISNA(MATCH(B24,'[1]Liste Equipes_Tirage'!$D$2:$D$22,0)),"",INDEX('[1]Liste Equipes_Tirage'!$B$2:$B$22,MATCH(B24,'[1]Liste Equipes_Tirage'!$D$2:$D$22,0)))</f>
        <v>ROYER Dorianne</v>
      </c>
      <c r="F24" s="18"/>
      <c r="G24" s="49"/>
      <c r="H24" s="36"/>
      <c r="I24" s="35" t="str">
        <f>+E24</f>
        <v>ROYER Dorianne</v>
      </c>
      <c r="J24" s="18"/>
      <c r="K24" s="49"/>
      <c r="L24" s="31"/>
      <c r="M24" s="35" t="str">
        <f>+E23</f>
        <v>DAMON Anne-Sophie</v>
      </c>
      <c r="N24" s="18"/>
    </row>
    <row r="25" spans="1:14" x14ac:dyDescent="0.3">
      <c r="A25" s="53"/>
      <c r="B25" s="27">
        <f t="shared" si="2"/>
        <v>15</v>
      </c>
      <c r="C25" s="37"/>
      <c r="D25" s="34"/>
      <c r="E25" s="38" t="str">
        <f>IF(ISNA(MATCH(B25,'[1]Liste Equipes_Tirage'!$D$2:$D$22,0)),"",INDEX('[1]Liste Equipes_Tirage'!$B$2:$B$22,MATCH(B25,'[1]Liste Equipes_Tirage'!$D$2:$D$22,0)))</f>
        <v>PEYRET Annie</v>
      </c>
      <c r="F25" s="19">
        <v>13</v>
      </c>
      <c r="G25" s="39"/>
      <c r="H25" s="28"/>
      <c r="I25" s="38" t="str">
        <f>+E23</f>
        <v>DAMON Anne-Sophie</v>
      </c>
      <c r="J25" s="19">
        <v>13</v>
      </c>
      <c r="K25" s="40"/>
      <c r="L25" s="39"/>
      <c r="M25" s="38" t="str">
        <f>+E24</f>
        <v>ROYER Dorianne</v>
      </c>
      <c r="N25" s="19">
        <v>13</v>
      </c>
    </row>
    <row r="26" spans="1:14" ht="19.5" thickBot="1" x14ac:dyDescent="0.35">
      <c r="A26" s="54"/>
      <c r="B26" s="41"/>
      <c r="C26" s="42"/>
      <c r="D26" s="31"/>
      <c r="E26" s="43" t="s">
        <v>7</v>
      </c>
      <c r="F26" s="16">
        <v>7</v>
      </c>
      <c r="G26" s="44"/>
      <c r="H26" s="31"/>
      <c r="I26" s="43" t="str">
        <f>+E26</f>
        <v>OFFICE</v>
      </c>
      <c r="J26" s="16">
        <v>7</v>
      </c>
      <c r="K26" s="45"/>
      <c r="L26" s="44"/>
      <c r="M26" s="43" t="str">
        <f>+I26</f>
        <v>OFFICE</v>
      </c>
      <c r="N26" s="16">
        <v>7</v>
      </c>
    </row>
    <row r="27" spans="1:14" ht="24" thickBot="1" x14ac:dyDescent="0.35">
      <c r="A27" s="20"/>
      <c r="B27" s="21"/>
      <c r="C27" s="21"/>
      <c r="D27" s="21"/>
      <c r="E27" s="22" t="str">
        <f>IF(ISNA(MATCH(B27,'[1]Liste Equipes_Tirage'!$D$2:$D$22,0)),"",INDEX('[1]Liste Equipes_Tirage'!$B$2:$B$22,MATCH(B27,'[1]Liste Equipes_Tirage'!$D$2:$D$22,0)))</f>
        <v/>
      </c>
      <c r="F27" s="21"/>
      <c r="G27" s="23"/>
      <c r="H27" s="23"/>
      <c r="I27" s="22"/>
      <c r="J27" s="21"/>
      <c r="K27" s="24"/>
      <c r="L27" s="24"/>
      <c r="M27" s="22"/>
      <c r="N27" s="21"/>
    </row>
    <row r="28" spans="1:14" ht="19.5" thickTop="1" x14ac:dyDescent="0.3">
      <c r="A28" s="46">
        <v>4</v>
      </c>
      <c r="B28" s="27">
        <f>16</f>
        <v>16</v>
      </c>
      <c r="C28" s="48">
        <v>7</v>
      </c>
      <c r="D28" s="28"/>
      <c r="E28" s="13" t="str">
        <f>IF(ISNA(MATCH(B28,'[1]Liste Equipes_Tirage'!$D$2:$D$22,0)),"",INDEX('[1]Liste Equipes_Tirage'!$B$2:$B$22,MATCH(B28,'[1]Liste Equipes_Tirage'!$D$2:$D$22,0)))</f>
        <v>BRUYERE Angélique</v>
      </c>
      <c r="F28" s="14"/>
      <c r="G28" s="48">
        <v>3</v>
      </c>
      <c r="H28" s="29"/>
      <c r="I28" s="13" t="str">
        <f>+E32</f>
        <v>MAIRE Laurence</v>
      </c>
      <c r="J28" s="14"/>
      <c r="K28" s="50">
        <v>5</v>
      </c>
      <c r="L28" s="28"/>
      <c r="M28" s="13" t="str">
        <f>E29</f>
        <v>GRANGE Sonia</v>
      </c>
      <c r="N28" s="14"/>
    </row>
    <row r="29" spans="1:14" ht="19.5" thickBot="1" x14ac:dyDescent="0.35">
      <c r="A29" s="47"/>
      <c r="B29" s="30">
        <f>B28+1</f>
        <v>17</v>
      </c>
      <c r="C29" s="49"/>
      <c r="D29" s="31"/>
      <c r="E29" s="15" t="str">
        <f>IF(ISNA(MATCH(B29,'[1]Liste Equipes_Tirage'!$D$2:$D$22,0)),"",INDEX('[1]Liste Equipes_Tirage'!$B$2:$B$22,MATCH(B29,'[1]Liste Equipes_Tirage'!$D$2:$D$22,0)))</f>
        <v>GRANGE Sonia</v>
      </c>
      <c r="F29" s="16"/>
      <c r="G29" s="49"/>
      <c r="H29" s="32"/>
      <c r="I29" s="15" t="str">
        <f>E34</f>
        <v>LIOZON Nathalie</v>
      </c>
      <c r="J29" s="16"/>
      <c r="K29" s="49"/>
      <c r="L29" s="31"/>
      <c r="M29" s="17" t="str">
        <f>E34</f>
        <v>LIOZON Nathalie</v>
      </c>
      <c r="N29" s="16"/>
    </row>
    <row r="30" spans="1:14" x14ac:dyDescent="0.3">
      <c r="A30" s="47"/>
      <c r="B30" s="30">
        <f t="shared" ref="B30:B32" si="3">B29+1</f>
        <v>18</v>
      </c>
      <c r="C30" s="51">
        <v>8</v>
      </c>
      <c r="D30" s="28"/>
      <c r="E30" s="33" t="str">
        <f>IF(ISNA(MATCH(B30,'[1]Liste Equipes_Tirage'!$D$2:$D$22,0)),"",INDEX('[1]Liste Equipes_Tirage'!$B$2:$B$22,MATCH(B30,'[1]Liste Equipes_Tirage'!$D$2:$D$22,0)))</f>
        <v>SASSOLAS Josiane</v>
      </c>
      <c r="F30" s="14"/>
      <c r="G30" s="51">
        <v>4</v>
      </c>
      <c r="H30" s="34"/>
      <c r="I30" s="33" t="str">
        <f>+E28</f>
        <v>BRUYERE Angélique</v>
      </c>
      <c r="J30" s="14"/>
      <c r="K30" s="48">
        <v>6</v>
      </c>
      <c r="L30" s="28"/>
      <c r="M30" s="33" t="str">
        <f>E32</f>
        <v>MAIRE Laurence</v>
      </c>
      <c r="N30" s="14"/>
    </row>
    <row r="31" spans="1:14" ht="19.5" thickBot="1" x14ac:dyDescent="0.35">
      <c r="A31" s="47"/>
      <c r="B31" s="30">
        <f t="shared" si="3"/>
        <v>19</v>
      </c>
      <c r="C31" s="49"/>
      <c r="D31" s="31"/>
      <c r="E31" s="35" t="str">
        <f>IF(ISNA(MATCH(B31,'[1]Liste Equipes_Tirage'!$D$2:$D$22,0)),"",INDEX('[1]Liste Equipes_Tirage'!$B$2:$B$22,MATCH(B31,'[1]Liste Equipes_Tirage'!$D$2:$D$22,0)))</f>
        <v>CHALANCON Eliette</v>
      </c>
      <c r="F31" s="18"/>
      <c r="G31" s="49"/>
      <c r="H31" s="36"/>
      <c r="I31" s="35" t="str">
        <f>+E31</f>
        <v>CHALANCON Eliette</v>
      </c>
      <c r="J31" s="18"/>
      <c r="K31" s="49"/>
      <c r="L31" s="31"/>
      <c r="M31" s="35" t="str">
        <f>+E30</f>
        <v>SASSOLAS Josiane</v>
      </c>
      <c r="N31" s="18"/>
    </row>
    <row r="32" spans="1:14" x14ac:dyDescent="0.3">
      <c r="A32" s="47"/>
      <c r="B32" s="30">
        <f t="shared" si="3"/>
        <v>20</v>
      </c>
      <c r="C32" s="37"/>
      <c r="D32" s="34"/>
      <c r="E32" s="38" t="str">
        <f>IF(ISNA(MATCH(B32,'[1]Liste Equipes_Tirage'!$D$2:$D$22,0)),"",INDEX('[1]Liste Equipes_Tirage'!$B$2:$B$22,MATCH(B32,'[1]Liste Equipes_Tirage'!$D$2:$D$22,0)))</f>
        <v>MAIRE Laurence</v>
      </c>
      <c r="F32" s="19">
        <v>13</v>
      </c>
      <c r="G32" s="39"/>
      <c r="H32" s="28"/>
      <c r="I32" s="38" t="str">
        <f>E30</f>
        <v>SASSOLAS Josiane</v>
      </c>
      <c r="J32" s="19">
        <v>13</v>
      </c>
      <c r="K32" s="40"/>
      <c r="L32" s="39"/>
      <c r="M32" s="38" t="str">
        <f>+E31</f>
        <v>CHALANCON Eliette</v>
      </c>
      <c r="N32" s="19">
        <v>13</v>
      </c>
    </row>
    <row r="33" spans="1:14" ht="19.5" thickBot="1" x14ac:dyDescent="0.35">
      <c r="A33" s="47"/>
      <c r="B33" s="41"/>
      <c r="C33" s="42"/>
      <c r="D33" s="31"/>
      <c r="E33" s="38" t="s">
        <v>7</v>
      </c>
      <c r="F33" s="16">
        <v>7</v>
      </c>
      <c r="G33" s="44"/>
      <c r="H33" s="31"/>
      <c r="I33" s="43" t="str">
        <f>+E33</f>
        <v>OFFICE</v>
      </c>
      <c r="J33" s="16">
        <v>7</v>
      </c>
      <c r="K33" s="45"/>
      <c r="L33" s="44"/>
      <c r="M33" s="43" t="str">
        <f>+I33</f>
        <v>OFFICE</v>
      </c>
      <c r="N33" s="16">
        <v>7</v>
      </c>
    </row>
    <row r="34" spans="1:14" x14ac:dyDescent="0.3">
      <c r="A34" s="47"/>
      <c r="B34" s="30">
        <v>21</v>
      </c>
      <c r="C34" s="37"/>
      <c r="D34" s="34"/>
      <c r="E34" s="38" t="str">
        <f>IF(ISNA(MATCH(B34,'[1]Liste Equipes_Tirage'!$D$2:$D$22,0)),"",INDEX('[1]Liste Equipes_Tirage'!$B$2:$B$22,MATCH(B34,'[1]Liste Equipes_Tirage'!$D$2:$D$22,0)))</f>
        <v>LIOZON Nathalie</v>
      </c>
      <c r="F34" s="19">
        <v>13</v>
      </c>
      <c r="G34" s="39"/>
      <c r="H34" s="28"/>
      <c r="I34" s="38" t="str">
        <f>E29</f>
        <v>GRANGE Sonia</v>
      </c>
      <c r="J34" s="19">
        <v>13</v>
      </c>
      <c r="K34" s="40"/>
      <c r="L34" s="39"/>
      <c r="M34" s="38" t="str">
        <f>E28</f>
        <v>BRUYERE Angélique</v>
      </c>
      <c r="N34" s="19">
        <v>13</v>
      </c>
    </row>
    <row r="35" spans="1:14" ht="19.5" thickBot="1" x14ac:dyDescent="0.35">
      <c r="A35" s="47"/>
      <c r="B35" s="41"/>
      <c r="C35" s="42"/>
      <c r="D35" s="31"/>
      <c r="E35" s="38" t="s">
        <v>7</v>
      </c>
      <c r="F35" s="16">
        <v>7</v>
      </c>
      <c r="G35" s="44"/>
      <c r="H35" s="31"/>
      <c r="I35" s="43" t="str">
        <f>+E35</f>
        <v>OFFICE</v>
      </c>
      <c r="J35" s="16">
        <v>7</v>
      </c>
      <c r="K35" s="45"/>
      <c r="L35" s="44"/>
      <c r="M35" s="43" t="str">
        <f>+I35</f>
        <v>OFFICE</v>
      </c>
      <c r="N35" s="16">
        <v>7</v>
      </c>
    </row>
    <row r="36" spans="1:14" x14ac:dyDescent="0.3">
      <c r="A36" s="1"/>
      <c r="B36" s="21"/>
      <c r="C36" s="21"/>
      <c r="D36" s="21"/>
      <c r="E36" s="21"/>
      <c r="F36" s="21"/>
      <c r="G36" s="21"/>
      <c r="H36" s="10"/>
      <c r="I36" s="21"/>
      <c r="J36" s="21"/>
      <c r="K36" s="21"/>
      <c r="L36" s="21"/>
      <c r="M36" s="21"/>
      <c r="N36" s="21"/>
    </row>
    <row r="37" spans="1:14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</sheetData>
  <mergeCells count="35">
    <mergeCell ref="C1:F1"/>
    <mergeCell ref="G1:I1"/>
    <mergeCell ref="C2:F2"/>
    <mergeCell ref="G2:I2"/>
    <mergeCell ref="C5:F5"/>
    <mergeCell ref="G5:J5"/>
    <mergeCell ref="K5:N5"/>
    <mergeCell ref="A7:A12"/>
    <mergeCell ref="C7:C8"/>
    <mergeCell ref="G7:G8"/>
    <mergeCell ref="K7:K8"/>
    <mergeCell ref="C9:C10"/>
    <mergeCell ref="G9:G10"/>
    <mergeCell ref="K9:K10"/>
    <mergeCell ref="A14:A19"/>
    <mergeCell ref="C14:C15"/>
    <mergeCell ref="G14:G15"/>
    <mergeCell ref="K14:K15"/>
    <mergeCell ref="C16:C17"/>
    <mergeCell ref="G16:G17"/>
    <mergeCell ref="K16:K17"/>
    <mergeCell ref="A21:A26"/>
    <mergeCell ref="C21:C22"/>
    <mergeCell ref="G21:G22"/>
    <mergeCell ref="K21:K22"/>
    <mergeCell ref="C23:C24"/>
    <mergeCell ref="G23:G24"/>
    <mergeCell ref="K23:K24"/>
    <mergeCell ref="A28:A35"/>
    <mergeCell ref="C28:C29"/>
    <mergeCell ref="G28:G29"/>
    <mergeCell ref="K28:K29"/>
    <mergeCell ref="C30:C31"/>
    <mergeCell ref="G30:G31"/>
    <mergeCell ref="K30:K31"/>
  </mergeCells>
  <conditionalFormatting sqref="D4:F8 C9:G9 D10:F10 M7:N35 J7:J35 G5:G7 C11:F35 G4:J4 C4:C7 K5:N5 H5:J6 K7 H7:I33 K9 G11 G13:G33 K14 K16 K21 K23 K28 K30 G34:I35">
    <cfRule type="containsText" dxfId="54" priority="102" operator="containsText" text="OFFICE">
      <formula>NOT(ISERROR(SEARCH("OFFICE",C4)))</formula>
    </cfRule>
  </conditionalFormatting>
  <conditionalFormatting sqref="E4 E6">
    <cfRule type="cellIs" dxfId="53" priority="101" stopIfTrue="1" operator="equal">
      <formula>"OFFICE"</formula>
    </cfRule>
  </conditionalFormatting>
  <conditionalFormatting sqref="F7:F8">
    <cfRule type="iconSet" priority="100">
      <iconSet>
        <cfvo type="percent" val="0"/>
        <cfvo type="percent" val="12"/>
        <cfvo type="percent" val="13"/>
      </iconSet>
    </cfRule>
    <cfRule type="duplicateValues" dxfId="52" priority="99"/>
  </conditionalFormatting>
  <conditionalFormatting sqref="F7:F12">
    <cfRule type="cellIs" dxfId="51" priority="6" operator="greaterThan">
      <formula>13</formula>
    </cfRule>
  </conditionalFormatting>
  <conditionalFormatting sqref="F9:F10">
    <cfRule type="iconSet" priority="98">
      <iconSet>
        <cfvo type="percent" val="0"/>
        <cfvo type="percent" val="12"/>
        <cfvo type="percent" val="13"/>
      </iconSet>
    </cfRule>
    <cfRule type="duplicateValues" dxfId="50" priority="97"/>
  </conditionalFormatting>
  <conditionalFormatting sqref="F11:F12">
    <cfRule type="iconSet" priority="88">
      <iconSet>
        <cfvo type="percent" val="0"/>
        <cfvo type="percent" val="12"/>
        <cfvo type="percent" val="13"/>
      </iconSet>
    </cfRule>
    <cfRule type="duplicateValues" dxfId="49" priority="87"/>
  </conditionalFormatting>
  <conditionalFormatting sqref="F14:F15">
    <cfRule type="iconSet" priority="86">
      <iconSet>
        <cfvo type="percent" val="0"/>
        <cfvo type="percent" val="12"/>
        <cfvo type="percent" val="13"/>
      </iconSet>
    </cfRule>
    <cfRule type="duplicateValues" dxfId="48" priority="85"/>
  </conditionalFormatting>
  <conditionalFormatting sqref="F14:F19">
    <cfRule type="cellIs" dxfId="47" priority="5" operator="greaterThan">
      <formula>13</formula>
    </cfRule>
  </conditionalFormatting>
  <conditionalFormatting sqref="F16:F17">
    <cfRule type="iconSet" priority="75">
      <iconSet>
        <cfvo type="percent" val="0"/>
        <cfvo type="percent" val="12"/>
        <cfvo type="percent" val="13"/>
      </iconSet>
    </cfRule>
    <cfRule type="duplicateValues" dxfId="46" priority="74"/>
    <cfRule type="iconSet" priority="84">
      <iconSet>
        <cfvo type="percent" val="0"/>
        <cfvo type="percent" val="12"/>
        <cfvo type="percent" val="13"/>
      </iconSet>
    </cfRule>
  </conditionalFormatting>
  <conditionalFormatting sqref="F18:F19">
    <cfRule type="iconSet" priority="73">
      <iconSet>
        <cfvo type="percent" val="0"/>
        <cfvo type="percent" val="12"/>
        <cfvo type="percent" val="13"/>
      </iconSet>
    </cfRule>
    <cfRule type="duplicateValues" dxfId="45" priority="72"/>
  </conditionalFormatting>
  <conditionalFormatting sqref="F21:F22">
    <cfRule type="iconSet" priority="63">
      <iconSet>
        <cfvo type="percent" val="0"/>
        <cfvo type="percent" val="12"/>
        <cfvo type="percent" val="13"/>
      </iconSet>
    </cfRule>
    <cfRule type="duplicateValues" dxfId="44" priority="62"/>
  </conditionalFormatting>
  <conditionalFormatting sqref="F21:F26">
    <cfRule type="cellIs" dxfId="43" priority="4" operator="greaterThan">
      <formula>13</formula>
    </cfRule>
  </conditionalFormatting>
  <conditionalFormatting sqref="F23:F24">
    <cfRule type="duplicateValues" dxfId="42" priority="60"/>
    <cfRule type="iconSet" priority="61">
      <iconSet>
        <cfvo type="percent" val="0"/>
        <cfvo type="percent" val="12"/>
        <cfvo type="percent" val="13"/>
      </iconSet>
    </cfRule>
  </conditionalFormatting>
  <conditionalFormatting sqref="F25:F26">
    <cfRule type="duplicateValues" dxfId="41" priority="50"/>
    <cfRule type="iconSet" priority="51">
      <iconSet>
        <cfvo type="percent" val="0"/>
        <cfvo type="percent" val="12"/>
        <cfvo type="percent" val="13"/>
      </iconSet>
    </cfRule>
  </conditionalFormatting>
  <conditionalFormatting sqref="F28:F29">
    <cfRule type="iconSet" priority="49">
      <iconSet>
        <cfvo type="percent" val="0"/>
        <cfvo type="percent" val="12"/>
        <cfvo type="percent" val="13"/>
      </iconSet>
    </cfRule>
    <cfRule type="duplicateValues" dxfId="40" priority="48"/>
  </conditionalFormatting>
  <conditionalFormatting sqref="F28:F35">
    <cfRule type="cellIs" dxfId="39" priority="3" operator="greaterThan">
      <formula>13</formula>
    </cfRule>
  </conditionalFormatting>
  <conditionalFormatting sqref="F30:F31">
    <cfRule type="iconSet" priority="47">
      <iconSet>
        <cfvo type="percent" val="0"/>
        <cfvo type="percent" val="12"/>
        <cfvo type="percent" val="13"/>
      </iconSet>
    </cfRule>
    <cfRule type="duplicateValues" dxfId="38" priority="46"/>
  </conditionalFormatting>
  <conditionalFormatting sqref="F32:F33">
    <cfRule type="duplicateValues" dxfId="37" priority="44"/>
    <cfRule type="iconSet" priority="45">
      <iconSet>
        <cfvo type="percent" val="0"/>
        <cfvo type="percent" val="12"/>
        <cfvo type="percent" val="13"/>
      </iconSet>
    </cfRule>
  </conditionalFormatting>
  <conditionalFormatting sqref="F34:F35">
    <cfRule type="duplicateValues" dxfId="36" priority="21"/>
    <cfRule type="iconSet" priority="22">
      <iconSet>
        <cfvo type="percent" val="0"/>
        <cfvo type="percent" val="12"/>
        <cfvo type="percent" val="13"/>
      </iconSet>
    </cfRule>
    <cfRule type="duplicateValues" dxfId="35" priority="15"/>
    <cfRule type="iconSet" priority="16">
      <iconSet>
        <cfvo type="percent" val="0"/>
        <cfvo type="percent" val="12"/>
        <cfvo type="percent" val="13"/>
      </iconSet>
    </cfRule>
  </conditionalFormatting>
  <conditionalFormatting sqref="G6">
    <cfRule type="duplicateValues" dxfId="34" priority="93"/>
  </conditionalFormatting>
  <conditionalFormatting sqref="J7:J8">
    <cfRule type="duplicateValues" dxfId="33" priority="94"/>
    <cfRule type="iconSet" priority="96">
      <iconSet>
        <cfvo type="percent" val="0"/>
        <cfvo type="percent" val="12"/>
        <cfvo type="percent" val="13"/>
      </iconSet>
    </cfRule>
  </conditionalFormatting>
  <conditionalFormatting sqref="J7:J35">
    <cfRule type="cellIs" dxfId="32" priority="2" operator="greaterThan">
      <formula>13</formula>
    </cfRule>
  </conditionalFormatting>
  <conditionalFormatting sqref="J9:J10">
    <cfRule type="iconSet" priority="92">
      <iconSet>
        <cfvo type="percent" val="0"/>
        <cfvo type="percent" val="12"/>
        <cfvo type="percent" val="13"/>
      </iconSet>
    </cfRule>
    <cfRule type="duplicateValues" dxfId="31" priority="83"/>
  </conditionalFormatting>
  <conditionalFormatting sqref="J11:J12">
    <cfRule type="iconSet" priority="81">
      <iconSet>
        <cfvo type="percent" val="0"/>
        <cfvo type="percent" val="12"/>
        <cfvo type="percent" val="13"/>
      </iconSet>
    </cfRule>
    <cfRule type="duplicateValues" dxfId="30" priority="80"/>
  </conditionalFormatting>
  <conditionalFormatting sqref="J14:J15">
    <cfRule type="iconSet" priority="79">
      <iconSet>
        <cfvo type="percent" val="0"/>
        <cfvo type="percent" val="12"/>
        <cfvo type="percent" val="13"/>
      </iconSet>
    </cfRule>
    <cfRule type="duplicateValues" dxfId="29" priority="71"/>
  </conditionalFormatting>
  <conditionalFormatting sqref="J16:J17">
    <cfRule type="duplicateValues" dxfId="28" priority="68"/>
    <cfRule type="iconSet" priority="69">
      <iconSet>
        <cfvo type="percent" val="0"/>
        <cfvo type="percent" val="12"/>
        <cfvo type="percent" val="13"/>
      </iconSet>
    </cfRule>
  </conditionalFormatting>
  <conditionalFormatting sqref="J18:J19">
    <cfRule type="duplicateValues" dxfId="27" priority="59"/>
    <cfRule type="iconSet" priority="67">
      <iconSet>
        <cfvo type="percent" val="0"/>
        <cfvo type="percent" val="12"/>
        <cfvo type="percent" val="13"/>
      </iconSet>
    </cfRule>
  </conditionalFormatting>
  <conditionalFormatting sqref="J21:J22">
    <cfRule type="iconSet" priority="58">
      <iconSet>
        <cfvo type="percent" val="0"/>
        <cfvo type="percent" val="12"/>
        <cfvo type="percent" val="13"/>
      </iconSet>
    </cfRule>
    <cfRule type="duplicateValues" dxfId="26" priority="57"/>
  </conditionalFormatting>
  <conditionalFormatting sqref="J23:J24">
    <cfRule type="duplicateValues" dxfId="25" priority="43"/>
    <cfRule type="iconSet" priority="56">
      <iconSet>
        <cfvo type="percent" val="0"/>
        <cfvo type="percent" val="12"/>
        <cfvo type="percent" val="13"/>
      </iconSet>
    </cfRule>
  </conditionalFormatting>
  <conditionalFormatting sqref="J25:J26">
    <cfRule type="duplicateValues" dxfId="24" priority="41"/>
    <cfRule type="iconSet" priority="42">
      <iconSet>
        <cfvo type="percent" val="0"/>
        <cfvo type="percent" val="12"/>
        <cfvo type="percent" val="13"/>
      </iconSet>
    </cfRule>
  </conditionalFormatting>
  <conditionalFormatting sqref="J28:J29">
    <cfRule type="duplicateValues" dxfId="23" priority="39"/>
    <cfRule type="iconSet" priority="40">
      <iconSet>
        <cfvo type="percent" val="0"/>
        <cfvo type="percent" val="12"/>
        <cfvo type="percent" val="13"/>
      </iconSet>
    </cfRule>
  </conditionalFormatting>
  <conditionalFormatting sqref="J30:J31">
    <cfRule type="iconSet" priority="38">
      <iconSet>
        <cfvo type="percent" val="0"/>
        <cfvo type="percent" val="12"/>
        <cfvo type="percent" val="13"/>
      </iconSet>
    </cfRule>
    <cfRule type="duplicateValues" dxfId="22" priority="37"/>
  </conditionalFormatting>
  <conditionalFormatting sqref="J32:J33">
    <cfRule type="iconSet" priority="14">
      <iconSet>
        <cfvo type="percent" val="0"/>
        <cfvo type="percent" val="12"/>
        <cfvo type="percent" val="13"/>
      </iconSet>
    </cfRule>
    <cfRule type="duplicateValues" dxfId="21" priority="35"/>
    <cfRule type="duplicateValues" dxfId="20" priority="13"/>
    <cfRule type="iconSet" priority="36">
      <iconSet>
        <cfvo type="percent" val="0"/>
        <cfvo type="percent" val="12"/>
        <cfvo type="percent" val="13"/>
      </iconSet>
    </cfRule>
  </conditionalFormatting>
  <conditionalFormatting sqref="J34:J35">
    <cfRule type="duplicateValues" dxfId="19" priority="11"/>
    <cfRule type="iconSet" priority="12">
      <iconSet>
        <cfvo type="percent" val="0"/>
        <cfvo type="percent" val="12"/>
        <cfvo type="percent" val="13"/>
      </iconSet>
    </cfRule>
    <cfRule type="iconSet" priority="20">
      <iconSet>
        <cfvo type="percent" val="0"/>
        <cfvo type="percent" val="12"/>
        <cfvo type="percent" val="13"/>
      </iconSet>
    </cfRule>
    <cfRule type="duplicateValues" dxfId="18" priority="19"/>
  </conditionalFormatting>
  <conditionalFormatting sqref="N7:N8">
    <cfRule type="iconSet" priority="91">
      <iconSet>
        <cfvo type="percent" val="0"/>
        <cfvo type="percent" val="12"/>
        <cfvo type="percent" val="13"/>
      </iconSet>
    </cfRule>
    <cfRule type="duplicateValues" dxfId="17" priority="95"/>
  </conditionalFormatting>
  <conditionalFormatting sqref="N7:N35">
    <cfRule type="cellIs" dxfId="16" priority="1" operator="greaterThan">
      <formula>13</formula>
    </cfRule>
  </conditionalFormatting>
  <conditionalFormatting sqref="N9:N10">
    <cfRule type="iconSet" priority="89">
      <iconSet>
        <cfvo type="percent" val="0"/>
        <cfvo type="percent" val="12"/>
        <cfvo type="percent" val="13"/>
      </iconSet>
    </cfRule>
    <cfRule type="duplicateValues" dxfId="15" priority="90"/>
  </conditionalFormatting>
  <conditionalFormatting sqref="N11:N12">
    <cfRule type="duplicateValues" dxfId="14" priority="82"/>
    <cfRule type="iconSet" priority="26">
      <iconSet>
        <cfvo type="percent" val="0"/>
        <cfvo type="percent" val="12"/>
        <cfvo type="percent" val="13"/>
      </iconSet>
    </cfRule>
    <cfRule type="duplicateValues" dxfId="13" priority="25"/>
    <cfRule type="iconSet" priority="78">
      <iconSet>
        <cfvo type="percent" val="0"/>
        <cfvo type="percent" val="12"/>
        <cfvo type="percent" val="13"/>
      </iconSet>
    </cfRule>
  </conditionalFormatting>
  <conditionalFormatting sqref="N14:N15">
    <cfRule type="iconSet" priority="76">
      <iconSet>
        <cfvo type="percent" val="0"/>
        <cfvo type="percent" val="12"/>
        <cfvo type="percent" val="13"/>
      </iconSet>
    </cfRule>
    <cfRule type="duplicateValues" dxfId="12" priority="77"/>
  </conditionalFormatting>
  <conditionalFormatting sqref="N16:N17">
    <cfRule type="iconSet" priority="66">
      <iconSet>
        <cfvo type="percent" val="0"/>
        <cfvo type="percent" val="12"/>
        <cfvo type="percent" val="13"/>
      </iconSet>
    </cfRule>
    <cfRule type="duplicateValues" dxfId="11" priority="70"/>
  </conditionalFormatting>
  <conditionalFormatting sqref="N18:N19">
    <cfRule type="iconSet" priority="64">
      <iconSet>
        <cfvo type="percent" val="0"/>
        <cfvo type="percent" val="12"/>
        <cfvo type="percent" val="13"/>
      </iconSet>
    </cfRule>
    <cfRule type="duplicateValues" dxfId="10" priority="65"/>
    <cfRule type="iconSet" priority="24">
      <iconSet>
        <cfvo type="percent" val="0"/>
        <cfvo type="percent" val="12"/>
        <cfvo type="percent" val="13"/>
      </iconSet>
    </cfRule>
    <cfRule type="duplicateValues" dxfId="9" priority="23"/>
  </conditionalFormatting>
  <conditionalFormatting sqref="N21:N22">
    <cfRule type="iconSet" priority="54">
      <iconSet>
        <cfvo type="percent" val="0"/>
        <cfvo type="percent" val="12"/>
        <cfvo type="percent" val="13"/>
      </iconSet>
    </cfRule>
    <cfRule type="duplicateValues" dxfId="8" priority="55"/>
  </conditionalFormatting>
  <conditionalFormatting sqref="N23:N24">
    <cfRule type="duplicateValues" dxfId="7" priority="53"/>
    <cfRule type="iconSet" priority="52">
      <iconSet>
        <cfvo type="percent" val="0"/>
        <cfvo type="percent" val="12"/>
        <cfvo type="percent" val="13"/>
      </iconSet>
    </cfRule>
  </conditionalFormatting>
  <conditionalFormatting sqref="N25:N26">
    <cfRule type="duplicateValues" dxfId="6" priority="34"/>
    <cfRule type="iconSet" priority="33">
      <iconSet>
        <cfvo type="percent" val="0"/>
        <cfvo type="percent" val="12"/>
        <cfvo type="percent" val="13"/>
      </iconSet>
    </cfRule>
  </conditionalFormatting>
  <conditionalFormatting sqref="N28:N29">
    <cfRule type="duplicateValues" dxfId="5" priority="32"/>
    <cfRule type="iconSet" priority="31">
      <iconSet>
        <cfvo type="percent" val="0"/>
        <cfvo type="percent" val="12"/>
        <cfvo type="percent" val="13"/>
      </iconSet>
    </cfRule>
  </conditionalFormatting>
  <conditionalFormatting sqref="N30:N31">
    <cfRule type="duplicateValues" dxfId="4" priority="30"/>
    <cfRule type="iconSet" priority="29">
      <iconSet>
        <cfvo type="percent" val="0"/>
        <cfvo type="percent" val="12"/>
        <cfvo type="percent" val="13"/>
      </iconSet>
    </cfRule>
  </conditionalFormatting>
  <conditionalFormatting sqref="N32:N33">
    <cfRule type="iconSet" priority="10">
      <iconSet>
        <cfvo type="percent" val="0"/>
        <cfvo type="percent" val="12"/>
        <cfvo type="percent" val="13"/>
      </iconSet>
    </cfRule>
    <cfRule type="duplicateValues" dxfId="3" priority="9"/>
    <cfRule type="duplicateValues" dxfId="2" priority="28"/>
    <cfRule type="iconSet" priority="27">
      <iconSet>
        <cfvo type="percent" val="0"/>
        <cfvo type="percent" val="12"/>
        <cfvo type="percent" val="13"/>
      </iconSet>
    </cfRule>
  </conditionalFormatting>
  <conditionalFormatting sqref="N34:N35">
    <cfRule type="iconSet" priority="17">
      <iconSet>
        <cfvo type="percent" val="0"/>
        <cfvo type="percent" val="12"/>
        <cfvo type="percent" val="13"/>
      </iconSet>
    </cfRule>
    <cfRule type="iconSet" priority="8">
      <iconSet>
        <cfvo type="percent" val="0"/>
        <cfvo type="percent" val="12"/>
        <cfvo type="percent" val="13"/>
      </iconSet>
    </cfRule>
    <cfRule type="duplicateValues" dxfId="1" priority="7"/>
    <cfRule type="duplicateValues" dxfId="0" priority="18"/>
  </conditionalFormatting>
  <pageMargins left="0.7" right="0.7" top="0.75" bottom="0.75" header="0.3" footer="0.3"/>
  <pageSetup paperSize="9" scale="68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Marie-Francoise CUNEY</dc:creator>
  <cp:lastModifiedBy>Marie-Francoise CUNEY</cp:lastModifiedBy>
  <cp:lastPrinted>2025-10-22T13:51:38Z</cp:lastPrinted>
  <dcterms:created xsi:type="dcterms:W3CDTF">2025-10-22T13:36:07Z</dcterms:created>
  <dcterms:modified xsi:type="dcterms:W3CDTF">2025-10-22T13:52:03Z</dcterms:modified>
</cp:coreProperties>
</file>